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LDF\"/>
    </mc:Choice>
  </mc:AlternateContent>
  <xr:revisionPtr revIDLastSave="0" documentId="13_ncr:1_{F0F11DDC-171F-44AD-A006-9891AEB2237A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44" i="1"/>
  <c r="H45" i="1"/>
  <c r="H42" i="1"/>
  <c r="E80" i="1"/>
  <c r="E81" i="1"/>
  <c r="E82" i="1"/>
  <c r="E79" i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E45" i="1"/>
  <c r="E42" i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C47" i="1" l="1"/>
  <c r="H10" i="1"/>
  <c r="E47" i="1"/>
  <c r="E84" i="1" s="1"/>
  <c r="F47" i="1"/>
  <c r="D47" i="1"/>
  <c r="C10" i="1"/>
  <c r="D10" i="1"/>
  <c r="H47" i="1"/>
  <c r="F10" i="1"/>
  <c r="G47" i="1"/>
  <c r="G10" i="1"/>
  <c r="D84" i="1" l="1"/>
  <c r="C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<sst xmlns="http://schemas.openxmlformats.org/spreadsheetml/2006/main" count="81" uniqueCount="49">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</sst>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105834</xdr:colOff>
      <xdr:row>1</xdr:row>
      <xdr:rowOff>137583</xdr:rowOff>
    </xdr:from>
    <xdr:to>
      <xdr:col>1</xdr:col>
      <xdr:colOff>1820334</xdr:colOff>
      <xdr:row>5</xdr:row>
      <xdr:rowOff>99737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3C371F-F40C-F096-E2F5-E7F786F2A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1" y="328083"/>
          <a:ext cx="1714500" cy="72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54" zoomScale="90" zoomScaleNormal="90" workbookViewId="0">
      <selection activeCell="B5" sqref="B5:H5"/>
    </sheetView>
  </sheetViews>
  <sheetFormatPr baseColWidth="10" defaultColWidth="11.5703125" defaultRowHeight="15" x14ac:dyDescent="0.25"/>
  <cols>
    <col min="1" max="1" width="3.5703125" style="1" customWidth="1"/>
    <col min="2" max="2" width="42.85546875" style="1" customWidth="1"/>
    <col min="3" max="3" width="14.42578125" style="1" bestFit="1" customWidth="1"/>
    <col min="4" max="4" width="14.7109375" style="1" bestFit="1" customWidth="1"/>
    <col min="5" max="8" width="14.42578125" style="1" bestFit="1" customWidth="1"/>
    <col min="9" max="9" width="3.5703125" style="1" customWidth="1"/>
    <col min="10" max="16384" width="11.5703125" style="1"/>
  </cols>
  <sheetData>
    <row r="1" spans="2:9" ht="15" customHeight="1" thickBot="1" x14ac:dyDescent="0.3"/>
    <row r="2" spans="2:9" x14ac:dyDescent="0.25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25">
      <c r="B3" s="24" t="s">
        <v>1</v>
      </c>
      <c r="C3" s="25"/>
      <c r="D3" s="25"/>
      <c r="E3" s="25"/>
      <c r="F3" s="25"/>
      <c r="G3" s="25"/>
      <c r="H3" s="26"/>
    </row>
    <row r="4" spans="2:9" x14ac:dyDescent="0.25">
      <c r="B4" s="24" t="s">
        <v>2</v>
      </c>
      <c r="C4" s="25"/>
      <c r="D4" s="25"/>
      <c r="E4" s="25"/>
      <c r="F4" s="25"/>
      <c r="G4" s="25"/>
      <c r="H4" s="26"/>
    </row>
    <row r="5" spans="2:9" x14ac:dyDescent="0.25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7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12</v>
      </c>
      <c r="C10" s="4">
        <f>SUM(C11,C21,C30,C41)</f>
        <v>3852263427.5799994</v>
      </c>
      <c r="D10" s="4">
        <f t="shared" ref="D10:H10" si="0">SUM(D11,D21,D30,D41)</f>
        <v>932918238.01000011</v>
      </c>
      <c r="E10" s="4">
        <f t="shared" si="0"/>
        <v>4785181665.5900002</v>
      </c>
      <c r="F10" s="4">
        <f t="shared" si="0"/>
        <v>3407032104.9900002</v>
      </c>
      <c r="G10" s="4">
        <f t="shared" si="0"/>
        <v>3264868192.5300002</v>
      </c>
      <c r="H10" s="4">
        <f t="shared" si="0"/>
        <v>1378149560.5999999</v>
      </c>
    </row>
    <row r="11" spans="2:9" x14ac:dyDescent="0.25">
      <c r="B11" s="8" t="s">
        <v>13</v>
      </c>
      <c r="C11" s="4">
        <f>SUM(C12:C19)</f>
        <v>1520144771.9099998</v>
      </c>
      <c r="D11" s="4">
        <f t="shared" ref="D11:H11" si="1">SUM(D12:D19)</f>
        <v>228710843.56000003</v>
      </c>
      <c r="E11" s="4">
        <f t="shared" si="1"/>
        <v>1748855615.47</v>
      </c>
      <c r="F11" s="4">
        <f t="shared" si="1"/>
        <v>1455084867.7599998</v>
      </c>
      <c r="G11" s="4">
        <f t="shared" si="1"/>
        <v>1419144785.1800001</v>
      </c>
      <c r="H11" s="4">
        <f t="shared" si="1"/>
        <v>293770747.71000004</v>
      </c>
    </row>
    <row r="12" spans="2:9" x14ac:dyDescent="0.25">
      <c r="B12" s="11" t="s">
        <v>14</v>
      </c>
      <c r="C12" s="15">
        <v>60221604.890000001</v>
      </c>
      <c r="D12" s="15">
        <v>5160347.6900000013</v>
      </c>
      <c r="E12" s="17">
        <f>SUM(C12:D12)</f>
        <v>65381952.579999998</v>
      </c>
      <c r="F12" s="15">
        <v>63879115.220000006</v>
      </c>
      <c r="G12" s="15">
        <v>62302116.450000003</v>
      </c>
      <c r="H12" s="17">
        <f>SUM(E12-F12)</f>
        <v>1502837.359999992</v>
      </c>
    </row>
    <row r="13" spans="2:9" x14ac:dyDescent="0.25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16</v>
      </c>
      <c r="C14" s="15">
        <v>331096664.80000001</v>
      </c>
      <c r="D14" s="15">
        <v>-8337811.0600000024</v>
      </c>
      <c r="E14" s="17">
        <f t="shared" si="2"/>
        <v>322758853.74000001</v>
      </c>
      <c r="F14" s="15">
        <v>243012643.16999999</v>
      </c>
      <c r="G14" s="15">
        <v>232108107.88999999</v>
      </c>
      <c r="H14" s="17">
        <f>SUM(E14-F14)</f>
        <v>79746210.570000023</v>
      </c>
    </row>
    <row r="15" spans="2:9" x14ac:dyDescent="0.25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18</v>
      </c>
      <c r="C16" s="15">
        <v>372584813.44</v>
      </c>
      <c r="D16" s="15">
        <v>175007527.22</v>
      </c>
      <c r="E16" s="17">
        <f t="shared" si="2"/>
        <v>547592340.65999997</v>
      </c>
      <c r="F16" s="15">
        <v>495500665.19</v>
      </c>
      <c r="G16" s="15">
        <v>494679178.98000002</v>
      </c>
      <c r="H16" s="17">
        <f t="shared" si="3"/>
        <v>52091675.469999969</v>
      </c>
    </row>
    <row r="17" spans="2:8" x14ac:dyDescent="0.25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20</v>
      </c>
      <c r="C18" s="15">
        <v>595069987.00999999</v>
      </c>
      <c r="D18" s="15">
        <v>58999671.780000031</v>
      </c>
      <c r="E18" s="17">
        <f t="shared" si="2"/>
        <v>654069658.78999996</v>
      </c>
      <c r="F18" s="15">
        <v>555535988.57999992</v>
      </c>
      <c r="G18" s="15">
        <v>538157577.40999997</v>
      </c>
      <c r="H18" s="17">
        <f t="shared" si="3"/>
        <v>98533670.210000038</v>
      </c>
    </row>
    <row r="19" spans="2:8" x14ac:dyDescent="0.25">
      <c r="B19" s="11" t="s">
        <v>21</v>
      </c>
      <c r="C19" s="15">
        <v>161171701.77000001</v>
      </c>
      <c r="D19" s="15">
        <v>-2118892.0700000003</v>
      </c>
      <c r="E19" s="17">
        <f t="shared" si="2"/>
        <v>159052809.70000002</v>
      </c>
      <c r="F19" s="15">
        <v>97156455.600000009</v>
      </c>
      <c r="G19" s="15">
        <v>91897804.450000003</v>
      </c>
      <c r="H19" s="17">
        <f t="shared" si="3"/>
        <v>61896354.100000009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22</v>
      </c>
      <c r="C21" s="4">
        <f>SUM(C22:C28)</f>
        <v>1539780857.9499998</v>
      </c>
      <c r="D21" s="4">
        <f t="shared" ref="D21:H21" si="4">SUM(D22:D28)</f>
        <v>687826745.86000013</v>
      </c>
      <c r="E21" s="4">
        <f t="shared" si="4"/>
        <v>2227607603.8099999</v>
      </c>
      <c r="F21" s="4">
        <f t="shared" si="4"/>
        <v>1190572433.0000002</v>
      </c>
      <c r="G21" s="4">
        <f t="shared" si="4"/>
        <v>1092054239.3900001</v>
      </c>
      <c r="H21" s="4">
        <f t="shared" si="4"/>
        <v>1037035170.8100001</v>
      </c>
    </row>
    <row r="22" spans="2:8" x14ac:dyDescent="0.25">
      <c r="B22" s="11" t="s">
        <v>23</v>
      </c>
      <c r="C22" s="15">
        <v>256948809.86000001</v>
      </c>
      <c r="D22" s="15">
        <v>-3143296.5299999714</v>
      </c>
      <c r="E22" s="17">
        <f t="shared" ref="E22:E28" si="5">SUM(C22:D22)</f>
        <v>253805513.33000004</v>
      </c>
      <c r="F22" s="15">
        <v>179916987.11000001</v>
      </c>
      <c r="G22" s="15">
        <v>158263961.47</v>
      </c>
      <c r="H22" s="17">
        <f t="shared" ref="H22:H28" si="6">SUM(E22-F22)</f>
        <v>73888526.220000029</v>
      </c>
    </row>
    <row r="23" spans="2:8" x14ac:dyDescent="0.25">
      <c r="B23" s="11" t="s">
        <v>24</v>
      </c>
      <c r="C23" s="15">
        <v>851707903.50999999</v>
      </c>
      <c r="D23" s="15">
        <v>1000418218.45</v>
      </c>
      <c r="E23" s="17">
        <f t="shared" si="5"/>
        <v>1852126121.96</v>
      </c>
      <c r="F23" s="15">
        <v>899540240.35000002</v>
      </c>
      <c r="G23" s="15">
        <v>829051800</v>
      </c>
      <c r="H23" s="17">
        <f t="shared" si="6"/>
        <v>952585881.61000001</v>
      </c>
    </row>
    <row r="24" spans="2:8" x14ac:dyDescent="0.25">
      <c r="B24" s="11" t="s">
        <v>25</v>
      </c>
      <c r="C24" s="15">
        <v>11919436.390000001</v>
      </c>
      <c r="D24" s="15">
        <v>99730</v>
      </c>
      <c r="E24" s="17">
        <f t="shared" si="5"/>
        <v>12019166.390000001</v>
      </c>
      <c r="F24" s="15">
        <v>12019166.390000001</v>
      </c>
      <c r="G24" s="15">
        <v>12019166.390000001</v>
      </c>
      <c r="H24" s="17">
        <f t="shared" si="6"/>
        <v>0</v>
      </c>
    </row>
    <row r="25" spans="2:8" ht="24" x14ac:dyDescent="0.25">
      <c r="B25" s="11" t="s">
        <v>26</v>
      </c>
      <c r="C25" s="15">
        <v>21699590.609999999</v>
      </c>
      <c r="D25" s="15">
        <v>-9432097.5300000012</v>
      </c>
      <c r="E25" s="17">
        <f t="shared" si="5"/>
        <v>12267493.079999998</v>
      </c>
      <c r="F25" s="15">
        <v>10253292.209999999</v>
      </c>
      <c r="G25" s="15">
        <v>8882970.7599999998</v>
      </c>
      <c r="H25" s="17">
        <f t="shared" si="6"/>
        <v>2014200.8699999992</v>
      </c>
    </row>
    <row r="26" spans="2:8" x14ac:dyDescent="0.25">
      <c r="B26" s="11" t="s">
        <v>27</v>
      </c>
      <c r="C26" s="16">
        <v>34311647</v>
      </c>
      <c r="D26" s="16">
        <v>-2844199.3699999992</v>
      </c>
      <c r="E26" s="17">
        <f t="shared" si="5"/>
        <v>31467447.630000003</v>
      </c>
      <c r="F26" s="16">
        <v>29636265.209999997</v>
      </c>
      <c r="G26" s="16">
        <v>28800895.629999999</v>
      </c>
      <c r="H26" s="17">
        <f t="shared" si="6"/>
        <v>1831182.4200000055</v>
      </c>
    </row>
    <row r="27" spans="2:8" x14ac:dyDescent="0.25">
      <c r="B27" s="11" t="s">
        <v>28</v>
      </c>
      <c r="C27" s="15">
        <v>21782397.48</v>
      </c>
      <c r="D27" s="15">
        <v>23791532.600000001</v>
      </c>
      <c r="E27" s="17">
        <f t="shared" si="5"/>
        <v>45573930.079999998</v>
      </c>
      <c r="F27" s="15">
        <v>43879218.269999996</v>
      </c>
      <c r="G27" s="15">
        <v>41291433.479999997</v>
      </c>
      <c r="H27" s="17">
        <f t="shared" si="6"/>
        <v>1694711.8100000024</v>
      </c>
    </row>
    <row r="28" spans="2:8" x14ac:dyDescent="0.25">
      <c r="B28" s="11" t="s">
        <v>29</v>
      </c>
      <c r="C28" s="15">
        <v>341411073.10000002</v>
      </c>
      <c r="D28" s="15">
        <v>-321063141.76000005</v>
      </c>
      <c r="E28" s="17">
        <f t="shared" si="5"/>
        <v>20347931.339999974</v>
      </c>
      <c r="F28" s="15">
        <v>15327263.460000001</v>
      </c>
      <c r="G28" s="15">
        <v>13744011.66</v>
      </c>
      <c r="H28" s="17">
        <f t="shared" si="6"/>
        <v>5020667.8799999729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30</v>
      </c>
      <c r="C30" s="4">
        <f>SUM(C31:C39)</f>
        <v>201880487.62</v>
      </c>
      <c r="D30" s="4">
        <f t="shared" ref="D30:H30" si="7">SUM(D31:D39)</f>
        <v>25093956.459999979</v>
      </c>
      <c r="E30" s="4">
        <f t="shared" si="7"/>
        <v>226974444.07999995</v>
      </c>
      <c r="F30" s="4">
        <f t="shared" si="7"/>
        <v>179630802</v>
      </c>
      <c r="G30" s="4">
        <f t="shared" si="7"/>
        <v>171925165.73000002</v>
      </c>
      <c r="H30" s="4">
        <f t="shared" si="7"/>
        <v>47343642.079999954</v>
      </c>
    </row>
    <row r="31" spans="2:8" ht="24" x14ac:dyDescent="0.25">
      <c r="B31" s="11" t="s">
        <v>31</v>
      </c>
      <c r="C31" s="15">
        <v>64133884.289999999</v>
      </c>
      <c r="D31" s="15">
        <v>7086653.4599999785</v>
      </c>
      <c r="E31" s="17">
        <f t="shared" ref="E31:E39" si="8">SUM(C31:D31)</f>
        <v>71220537.74999997</v>
      </c>
      <c r="F31" s="15">
        <v>69530135.650000006</v>
      </c>
      <c r="G31" s="15">
        <v>67689993.400000006</v>
      </c>
      <c r="H31" s="17">
        <f t="shared" ref="H31:H39" si="9">SUM(E31-F31)</f>
        <v>1690402.0999999642</v>
      </c>
    </row>
    <row r="32" spans="2:8" x14ac:dyDescent="0.25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37</v>
      </c>
      <c r="C37" s="15">
        <v>41509833.369999997</v>
      </c>
      <c r="D37" s="15">
        <v>-5985033.9800000042</v>
      </c>
      <c r="E37" s="17">
        <f t="shared" si="8"/>
        <v>35524799.389999993</v>
      </c>
      <c r="F37" s="15">
        <v>35179270.740000002</v>
      </c>
      <c r="G37" s="15">
        <v>30787374.510000002</v>
      </c>
      <c r="H37" s="17">
        <f t="shared" si="9"/>
        <v>345528.64999999106</v>
      </c>
    </row>
    <row r="38" spans="2:8" x14ac:dyDescent="0.25">
      <c r="B38" s="11" t="s">
        <v>38</v>
      </c>
      <c r="C38" s="15">
        <v>96236769.959999993</v>
      </c>
      <c r="D38" s="15">
        <v>23992336.980000004</v>
      </c>
      <c r="E38" s="17">
        <f t="shared" si="8"/>
        <v>120229106.94</v>
      </c>
      <c r="F38" s="15">
        <v>74921395.609999999</v>
      </c>
      <c r="G38" s="15">
        <v>73447797.819999993</v>
      </c>
      <c r="H38" s="17">
        <f t="shared" si="9"/>
        <v>45307711.329999998</v>
      </c>
    </row>
    <row r="39" spans="2:8" x14ac:dyDescent="0.25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40</v>
      </c>
      <c r="C41" s="4">
        <f>SUM(C42:C45)</f>
        <v>590457310.10000002</v>
      </c>
      <c r="D41" s="4">
        <f t="shared" ref="D41:G41" si="10">SUM(D42:D45)</f>
        <v>-8713307.8700000048</v>
      </c>
      <c r="E41" s="4">
        <f t="shared" si="10"/>
        <v>581744002.23000002</v>
      </c>
      <c r="F41" s="4">
        <f t="shared" si="10"/>
        <v>581744002.23000002</v>
      </c>
      <c r="G41" s="4">
        <f t="shared" si="10"/>
        <v>581744002.23000002</v>
      </c>
      <c r="H41" s="4">
        <f>SUM(H42:H45)</f>
        <v>0</v>
      </c>
    </row>
    <row r="42" spans="2:8" ht="24" x14ac:dyDescent="0.25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42</v>
      </c>
      <c r="C43" s="15">
        <v>590457310.10000002</v>
      </c>
      <c r="D43" s="15">
        <v>-8713307.8700000048</v>
      </c>
      <c r="E43" s="17">
        <f t="shared" si="11"/>
        <v>581744002.23000002</v>
      </c>
      <c r="F43" s="15">
        <v>581744002.23000002</v>
      </c>
      <c r="G43" s="15">
        <v>581744002.23000002</v>
      </c>
      <c r="H43" s="17">
        <f t="shared" si="12"/>
        <v>0</v>
      </c>
    </row>
    <row r="44" spans="2:8" x14ac:dyDescent="0.25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45</v>
      </c>
      <c r="C47" s="4">
        <f>SUM(C48,C58,C67,C78)</f>
        <v>1144492468.99</v>
      </c>
      <c r="D47" s="4">
        <f t="shared" ref="D47:H47" si="13">SUM(D48,D58,D67,D78)</f>
        <v>266788922.87000003</v>
      </c>
      <c r="E47" s="4">
        <f t="shared" si="13"/>
        <v>1411281391.8599999</v>
      </c>
      <c r="F47" s="4">
        <f t="shared" si="13"/>
        <v>471542872.44000006</v>
      </c>
      <c r="G47" s="4">
        <f t="shared" si="13"/>
        <v>443133532.63999999</v>
      </c>
      <c r="H47" s="4">
        <f t="shared" si="13"/>
        <v>939738519.42000008</v>
      </c>
    </row>
    <row r="48" spans="2:8" ht="15" customHeight="1" x14ac:dyDescent="0.25">
      <c r="B48" s="9" t="s">
        <v>13</v>
      </c>
      <c r="C48" s="4">
        <f>SUM(C49:C56)</f>
        <v>451339446.19999999</v>
      </c>
      <c r="D48" s="4">
        <f t="shared" ref="D48:H48" si="14">SUM(D49:D56)</f>
        <v>274108229.84000003</v>
      </c>
      <c r="E48" s="4">
        <f t="shared" si="14"/>
        <v>725447676.03999996</v>
      </c>
      <c r="F48" s="4">
        <f t="shared" si="14"/>
        <v>325675789.84000003</v>
      </c>
      <c r="G48" s="4">
        <f t="shared" si="14"/>
        <v>300319911.06999999</v>
      </c>
      <c r="H48" s="4">
        <f t="shared" si="14"/>
        <v>399771886.20000005</v>
      </c>
    </row>
    <row r="49" spans="2:8" x14ac:dyDescent="0.25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18</v>
      </c>
      <c r="C53" s="15">
        <v>97832102</v>
      </c>
      <c r="D53" s="15">
        <v>272333469.30000001</v>
      </c>
      <c r="E53" s="17">
        <f t="shared" si="15"/>
        <v>370165571.30000001</v>
      </c>
      <c r="F53" s="15">
        <v>126415701.01000001</v>
      </c>
      <c r="G53" s="15">
        <v>126415701.01000001</v>
      </c>
      <c r="H53" s="17">
        <f t="shared" si="16"/>
        <v>243749870.29000002</v>
      </c>
    </row>
    <row r="54" spans="2:8" x14ac:dyDescent="0.25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20</v>
      </c>
      <c r="C55" s="15">
        <v>353507344.19999999</v>
      </c>
      <c r="D55" s="15">
        <v>1774760.5399999991</v>
      </c>
      <c r="E55" s="17">
        <f t="shared" si="15"/>
        <v>355282104.74000001</v>
      </c>
      <c r="F55" s="15">
        <v>199260088.83000001</v>
      </c>
      <c r="G55" s="15">
        <v>173904210.06</v>
      </c>
      <c r="H55" s="17">
        <f t="shared" si="16"/>
        <v>156022015.91</v>
      </c>
    </row>
    <row r="56" spans="2:8" x14ac:dyDescent="0.25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22</v>
      </c>
      <c r="C58" s="4">
        <f>SUM(C59:C65)</f>
        <v>693153022.78999996</v>
      </c>
      <c r="D58" s="4">
        <f t="shared" ref="D58:H58" si="17">SUM(D59:D65)</f>
        <v>-12478992.840000011</v>
      </c>
      <c r="E58" s="4">
        <f t="shared" si="17"/>
        <v>680674029.95000005</v>
      </c>
      <c r="F58" s="4">
        <f t="shared" si="17"/>
        <v>144700388.73000002</v>
      </c>
      <c r="G58" s="4">
        <f t="shared" si="17"/>
        <v>141646927.70000002</v>
      </c>
      <c r="H58" s="4">
        <f t="shared" si="17"/>
        <v>535973641.22000003</v>
      </c>
    </row>
    <row r="59" spans="2:8" x14ac:dyDescent="0.25">
      <c r="B59" s="11" t="s">
        <v>23</v>
      </c>
      <c r="C59" s="15">
        <v>417379602.33999997</v>
      </c>
      <c r="D59" s="15">
        <v>-32582209.770000003</v>
      </c>
      <c r="E59" s="17">
        <f t="shared" ref="E59:E65" si="18">SUM(C59:D59)</f>
        <v>384797392.56999999</v>
      </c>
      <c r="F59" s="15">
        <v>128958476.01000001</v>
      </c>
      <c r="G59" s="15">
        <v>128958476.01000001</v>
      </c>
      <c r="H59" s="17">
        <f t="shared" ref="H59:H65" si="19">SUM(E59-F59)</f>
        <v>255838916.56</v>
      </c>
    </row>
    <row r="60" spans="2:8" x14ac:dyDescent="0.25">
      <c r="B60" s="11" t="s">
        <v>24</v>
      </c>
      <c r="C60" s="15">
        <v>137723420.44999999</v>
      </c>
      <c r="D60" s="15">
        <v>35403216.929999992</v>
      </c>
      <c r="E60" s="17">
        <f t="shared" si="18"/>
        <v>173126637.38</v>
      </c>
      <c r="F60" s="15">
        <v>11165962.720000001</v>
      </c>
      <c r="G60" s="15">
        <v>8248951.6900000004</v>
      </c>
      <c r="H60" s="17">
        <f t="shared" si="19"/>
        <v>161960674.66</v>
      </c>
    </row>
    <row r="61" spans="2:8" x14ac:dyDescent="0.25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27</v>
      </c>
      <c r="C63" s="16">
        <v>106500000</v>
      </c>
      <c r="D63" s="16">
        <v>450000</v>
      </c>
      <c r="E63" s="17">
        <f t="shared" si="18"/>
        <v>106950000</v>
      </c>
      <c r="F63" s="16">
        <v>3323400</v>
      </c>
      <c r="G63" s="16">
        <v>3323400</v>
      </c>
      <c r="H63" s="17">
        <f t="shared" si="19"/>
        <v>103626600</v>
      </c>
    </row>
    <row r="64" spans="2:8" x14ac:dyDescent="0.25">
      <c r="B64" s="11" t="s">
        <v>28</v>
      </c>
      <c r="C64" s="15">
        <v>31550000</v>
      </c>
      <c r="D64" s="15">
        <v>-15750000</v>
      </c>
      <c r="E64" s="17">
        <f t="shared" si="18"/>
        <v>15800000</v>
      </c>
      <c r="F64" s="15">
        <v>1252550</v>
      </c>
      <c r="G64" s="15">
        <v>1116100</v>
      </c>
      <c r="H64" s="17">
        <f t="shared" si="19"/>
        <v>14547450</v>
      </c>
    </row>
    <row r="65" spans="2:8" x14ac:dyDescent="0.25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30</v>
      </c>
      <c r="C67" s="4">
        <f>SUM(C68:C76)</f>
        <v>0</v>
      </c>
      <c r="D67" s="4">
        <f t="shared" ref="D67:H67" si="20">SUM(D68:D76)</f>
        <v>5159685.87</v>
      </c>
      <c r="E67" s="4">
        <f t="shared" si="20"/>
        <v>5159685.87</v>
      </c>
      <c r="F67" s="4">
        <f t="shared" si="20"/>
        <v>1166693.8700000001</v>
      </c>
      <c r="G67" s="4">
        <f t="shared" si="20"/>
        <v>1166693.8700000001</v>
      </c>
      <c r="H67" s="4">
        <f t="shared" si="20"/>
        <v>3992992</v>
      </c>
    </row>
    <row r="68" spans="2:8" ht="24" x14ac:dyDescent="0.25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37</v>
      </c>
      <c r="C74" s="15">
        <v>0</v>
      </c>
      <c r="D74" s="15">
        <v>1666693.87</v>
      </c>
      <c r="E74" s="17">
        <f t="shared" si="21"/>
        <v>1666693.87</v>
      </c>
      <c r="F74" s="15">
        <v>1166693.8700000001</v>
      </c>
      <c r="G74" s="15">
        <v>1166693.8700000001</v>
      </c>
      <c r="H74" s="17">
        <f t="shared" si="22"/>
        <v>500000</v>
      </c>
    </row>
    <row r="75" spans="2:8" x14ac:dyDescent="0.25">
      <c r="B75" s="11" t="s">
        <v>38</v>
      </c>
      <c r="C75" s="15">
        <v>0</v>
      </c>
      <c r="D75" s="15">
        <v>3492992</v>
      </c>
      <c r="E75" s="17">
        <f t="shared" si="21"/>
        <v>3492992</v>
      </c>
      <c r="F75" s="15">
        <v>0</v>
      </c>
      <c r="G75" s="15">
        <v>0</v>
      </c>
      <c r="H75" s="17">
        <f t="shared" si="22"/>
        <v>3492992</v>
      </c>
    </row>
    <row r="76" spans="2:8" x14ac:dyDescent="0.25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46</v>
      </c>
      <c r="C84" s="5">
        <f>SUM(C10,C47)</f>
        <v>4996755896.5699997</v>
      </c>
      <c r="D84" s="5">
        <f t="shared" ref="D84:H84" si="26">SUM(D10,D47)</f>
        <v>1199707160.8800001</v>
      </c>
      <c r="E84" s="5">
        <f>SUM(E10,E47)</f>
        <v>6196463057.4499998</v>
      </c>
      <c r="F84" s="5">
        <f t="shared" si="26"/>
        <v>3878574977.4300003</v>
      </c>
      <c r="G84" s="5">
        <f t="shared" si="26"/>
        <v>3708001725.1700001</v>
      </c>
      <c r="H84" s="5">
        <f t="shared" si="26"/>
        <v>2317888080.02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x14ac:dyDescent="0.25"/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2025-10-22T17:19:31Z</cp:lastPrinted>
  <dcterms:created xsi:type="dcterms:W3CDTF">2020-01-08T22:29:57Z</dcterms:created>
  <dcterms:modified xsi:type="dcterms:W3CDTF">2026-07-10T17:10:58Z</dcterms:modified>
</cp:coreProperties>
</file>